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D2F385F-73D8-418B-9EB3-82E979D0B3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" sheetId="5" r:id="rId1"/>
  </sheets>
  <definedNames>
    <definedName name="_xlnm.Print_Area" localSheetId="0">'2024'!$A$1:$F$34</definedName>
  </definedNames>
  <calcPr calcId="191029"/>
</workbook>
</file>

<file path=xl/calcChain.xml><?xml version="1.0" encoding="utf-8"?>
<calcChain xmlns="http://schemas.openxmlformats.org/spreadsheetml/2006/main">
  <c r="F17" i="5" l="1"/>
  <c r="F32" i="5"/>
  <c r="F31" i="5"/>
  <c r="F30" i="5"/>
  <c r="F28" i="5"/>
  <c r="F25" i="5"/>
  <c r="F23" i="5"/>
  <c r="F11" i="5"/>
  <c r="F34" i="5" s="1"/>
  <c r="F20" i="5" l="1"/>
  <c r="F16" i="5"/>
  <c r="F15" i="5"/>
  <c r="F14" i="5"/>
  <c r="F13" i="5"/>
  <c r="F12" i="5"/>
</calcChain>
</file>

<file path=xl/sharedStrings.xml><?xml version="1.0" encoding="utf-8"?>
<sst xmlns="http://schemas.openxmlformats.org/spreadsheetml/2006/main" count="37" uniqueCount="37">
  <si>
    <t xml:space="preserve">                                                                                                                              Приложение № 2</t>
  </si>
  <si>
    <t>Банк/ МФО</t>
  </si>
  <si>
    <t>(тыс. руб)</t>
  </si>
  <si>
    <t>ПАО «Сбербанк»</t>
  </si>
  <si>
    <t>ПАО «Промсвязьбанк»</t>
  </si>
  <si>
    <t>ПАО «Азиатско-Тихоокеанский Банк»</t>
  </si>
  <si>
    <t>АО «Россельхозбанк»</t>
  </si>
  <si>
    <t>ПАО «ВТБ»</t>
  </si>
  <si>
    <t>п/п</t>
  </si>
  <si>
    <t>Фонд развития промышленности Забайкальского края</t>
  </si>
  <si>
    <t xml:space="preserve">                                                                                к Положению о порядке определения размера поручительств планируемых к предоставлению 
в следующем финансовом году и определения допустимого размера убытков</t>
  </si>
  <si>
    <t>ООО «Крона-Банк»</t>
  </si>
  <si>
    <t>АО «МСП Банк»</t>
  </si>
  <si>
    <t>Общий операционный лимит условных обязательств:</t>
  </si>
  <si>
    <t>АО АКБ "Новикомбанк"</t>
  </si>
  <si>
    <t>АО АКБ «Алмазэргиэнбанк»</t>
  </si>
  <si>
    <t>МКК ФПМП Забайкальского края (фонд)</t>
  </si>
  <si>
    <t>ООО МКК ЗМЦ</t>
  </si>
  <si>
    <t xml:space="preserve">МК ФПМП МР «Шилкинский район» </t>
  </si>
  <si>
    <t>МК ФПМП ГП «Город Краснокаменск»</t>
  </si>
  <si>
    <t>МКК Фонд "Первомайский"</t>
  </si>
  <si>
    <t>ФГАУ «Российский фонд технологического развития»</t>
  </si>
  <si>
    <t>ПАО Банк «ФК Открытие»</t>
  </si>
  <si>
    <t>ООО Банк "Фридом Финанс"</t>
  </si>
  <si>
    <t>ПАО Транскапитал Банк (ТКБ БАНК)</t>
  </si>
  <si>
    <t>Фонд поддержки и развития агропромышленного комплекса Забайкальского края (ФРП АПК)</t>
  </si>
  <si>
    <t>Лимит установлен в размере 100 000,00 тыс. рублей, в случае предоставления Гарантийному фонду в залог любого имуществ/а Заемщика (с учетом дисконта), покрывающего не менее 35 % суммы поручительства</t>
  </si>
  <si>
    <t>Лимит установлен в размере 25 000,00 тыс. рублей для участников СВО, являющихся субъектами МСП, а также физических лиц, применяющих специальный налоговый режим «Налог на профессиональный доход»</t>
  </si>
  <si>
    <t>Лимит установлен в размере 25 000,00 тыс. рублей для субъектов МСП и физических лиц, применяющих специальный налоговый режим «Налог на профессиональный доход», оказывающим поддержку Вооруженным Силам Российской Федерации в рамках СВО в части производства, реализации товаров и оказания услуг для помощи военнослужащим</t>
  </si>
  <si>
    <t>АО «Агентство территориального развития Забайкальского края»</t>
  </si>
  <si>
    <t>Лимит установлен в размере 100 000,00 тыс. рублей для субъектов МСП, осуществляющих деятельность в сферах отличных от розничной/оптовой торговли, привлекающих кредитные средства в размере более 150 000,00 тыс. рублей в рамках финансирования одного бизнес-проекта</t>
  </si>
  <si>
    <t>Лимит установлен в размере 100 000,00 тыс. рублей на поручительства по кредитному продукту АО "АЛЬФА-БАНК" "Бизнес Кредит с залогом и его продуктами"</t>
  </si>
  <si>
    <t>АО "Альфа-Банк"</t>
  </si>
  <si>
    <t>ООО «Гарантийный фонд Забайкальского края»
Утверждено Приказом № П-4а от 12.01.2026г.</t>
  </si>
  <si>
    <t>Лимит условных обязательств
на 2026 г.</t>
  </si>
  <si>
    <t>ПАО "МТС-Банк"</t>
  </si>
  <si>
    <t>Лимит условных обязательств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</si>
</sst>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.00_р_._-;\-* #,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7" fillId="0" borderId="0" applyFont="0" applyFill="0" applyBorder="0" applyAlignment="0" applyProtection="0"/>
    <xf numFmtId="0" fontId="7" fillId="0" borderId="0"/>
  </cellStyleXfs>
  <cellXfs count="4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" fontId="6" fillId="2" borderId="1" xfId="2" applyNumberFormat="1" applyFont="1" applyFill="1" applyBorder="1"/>
    <xf numFmtId="4" fontId="8" fillId="2" borderId="0" xfId="2" applyNumberFormat="1" applyFont="1" applyFill="1"/>
    <xf numFmtId="164" fontId="0" fillId="0" borderId="0" xfId="0" applyNumberFormat="1"/>
    <xf numFmtId="0" fontId="4" fillId="0" borderId="0" xfId="0" applyFont="1"/>
    <xf numFmtId="164" fontId="4" fillId="0" borderId="0" xfId="0" applyNumberFormat="1" applyFont="1"/>
    <xf numFmtId="0" fontId="9" fillId="0" borderId="0" xfId="0" applyFont="1"/>
    <xf numFmtId="0" fontId="6" fillId="0" borderId="0" xfId="0" applyFont="1" applyAlignment="1">
      <alignment horizontal="left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4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</cellXfs>
  <cellStyles count="3">
    <cellStyle name="Обычный" xfId="0" builtinId="0"/>
    <cellStyle name="Обычный 4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55"/>
  <sheetViews>
    <sheetView tabSelected="1" zoomScaleNormal="100" workbookViewId="0">
      <selection activeCell="F11" sqref="F11"/>
    </sheetView>
  </sheetViews>
  <sheetFormatPr defaultRowHeight="15" x14ac:dyDescent="0.25"/>
  <cols>
    <col min="1" max="1" width="4.28515625" customWidth="1"/>
    <col min="2" max="2" width="5.140625" customWidth="1"/>
    <col min="5" max="5" width="35.85546875" customWidth="1"/>
    <col min="6" max="6" width="33.85546875" style="3" customWidth="1"/>
    <col min="8" max="8" width="11.28515625" customWidth="1"/>
    <col min="15" max="15" width="10.85546875" customWidth="1"/>
  </cols>
  <sheetData>
    <row r="1" spans="2:15" ht="15" customHeight="1" x14ac:dyDescent="0.25">
      <c r="B1" s="25" t="s">
        <v>0</v>
      </c>
      <c r="C1" s="25"/>
      <c r="D1" s="25"/>
      <c r="E1" s="25"/>
      <c r="F1" s="25"/>
    </row>
    <row r="2" spans="2:15" ht="51.75" customHeight="1" x14ac:dyDescent="0.25">
      <c r="B2" s="26" t="s">
        <v>10</v>
      </c>
      <c r="C2" s="26"/>
      <c r="D2" s="26"/>
      <c r="E2" s="26"/>
      <c r="F2" s="26"/>
    </row>
    <row r="3" spans="2:15" ht="36" customHeight="1" x14ac:dyDescent="0.25">
      <c r="B3" s="27" t="s">
        <v>33</v>
      </c>
      <c r="C3" s="27"/>
      <c r="D3" s="27"/>
      <c r="E3" s="27"/>
      <c r="F3" s="27"/>
    </row>
    <row r="4" spans="2:15" ht="11.25" customHeight="1" x14ac:dyDescent="0.25">
      <c r="B4" s="28"/>
      <c r="C4" s="28"/>
      <c r="D4" s="28"/>
      <c r="E4" s="28"/>
      <c r="F4" s="28"/>
    </row>
    <row r="5" spans="2:15" ht="11.25" customHeight="1" x14ac:dyDescent="0.25">
      <c r="B5" s="28"/>
      <c r="C5" s="28"/>
      <c r="D5" s="28"/>
      <c r="E5" s="28"/>
      <c r="F5" s="28"/>
    </row>
    <row r="6" spans="2:15" ht="12" customHeight="1" x14ac:dyDescent="0.25">
      <c r="B6" s="24"/>
      <c r="C6" s="24"/>
      <c r="D6" s="24"/>
      <c r="E6" s="24"/>
      <c r="F6" s="24"/>
    </row>
    <row r="7" spans="2:15" ht="32.25" customHeight="1" x14ac:dyDescent="0.25">
      <c r="B7" s="33" t="s">
        <v>34</v>
      </c>
      <c r="C7" s="33"/>
      <c r="D7" s="33"/>
      <c r="E7" s="33"/>
      <c r="F7" s="33"/>
    </row>
    <row r="8" spans="2:15" ht="12" customHeight="1" x14ac:dyDescent="0.25">
      <c r="B8" s="34"/>
      <c r="C8" s="34"/>
      <c r="D8" s="34"/>
      <c r="E8" s="34"/>
      <c r="F8" s="34"/>
    </row>
    <row r="9" spans="2:15" ht="37.5" customHeight="1" x14ac:dyDescent="0.25">
      <c r="B9" s="2" t="s">
        <v>8</v>
      </c>
      <c r="C9" s="35" t="s">
        <v>1</v>
      </c>
      <c r="D9" s="36"/>
      <c r="E9" s="37"/>
      <c r="F9" s="6" t="s">
        <v>36</v>
      </c>
    </row>
    <row r="10" spans="2:15" ht="20.25" customHeight="1" x14ac:dyDescent="0.25">
      <c r="B10" s="7"/>
      <c r="C10" s="38"/>
      <c r="D10" s="39"/>
      <c r="E10" s="40"/>
      <c r="F10" s="4" t="s">
        <v>2</v>
      </c>
    </row>
    <row r="11" spans="2:15" ht="20.25" customHeight="1" x14ac:dyDescent="0.25">
      <c r="B11" s="1">
        <v>1</v>
      </c>
      <c r="C11" s="15" t="s">
        <v>3</v>
      </c>
      <c r="D11" s="16"/>
      <c r="E11" s="17"/>
      <c r="F11" s="8">
        <f>2354251.98-5000-5000-40000-20000</f>
        <v>2284251.98</v>
      </c>
      <c r="G11" s="11"/>
      <c r="H11" s="12"/>
      <c r="I11" s="11"/>
      <c r="J11" s="11"/>
      <c r="K11" s="11"/>
      <c r="L11" s="11"/>
      <c r="M11" s="11"/>
      <c r="N11" s="11"/>
      <c r="O11" s="11"/>
    </row>
    <row r="12" spans="2:15" ht="20.25" customHeight="1" x14ac:dyDescent="0.25">
      <c r="B12" s="1">
        <v>2</v>
      </c>
      <c r="C12" s="15" t="s">
        <v>4</v>
      </c>
      <c r="D12" s="16"/>
      <c r="E12" s="17"/>
      <c r="F12" s="8">
        <f>35500+90000</f>
        <v>125500</v>
      </c>
      <c r="G12" s="12"/>
      <c r="H12" s="11"/>
      <c r="I12" s="12"/>
      <c r="J12" s="11"/>
      <c r="K12" s="11"/>
      <c r="L12" s="11"/>
      <c r="M12" s="11"/>
      <c r="N12" s="11"/>
      <c r="O12" s="11"/>
    </row>
    <row r="13" spans="2:15" ht="20.25" customHeight="1" x14ac:dyDescent="0.25">
      <c r="B13" s="1">
        <v>3</v>
      </c>
      <c r="C13" s="15" t="s">
        <v>5</v>
      </c>
      <c r="D13" s="16"/>
      <c r="E13" s="17"/>
      <c r="F13" s="8">
        <f>151768.891+19310.17+120000</f>
        <v>291079.06099999999</v>
      </c>
    </row>
    <row r="14" spans="2:15" ht="20.25" customHeight="1" x14ac:dyDescent="0.25">
      <c r="B14" s="1">
        <v>4</v>
      </c>
      <c r="C14" s="15" t="s">
        <v>7</v>
      </c>
      <c r="D14" s="16"/>
      <c r="E14" s="17"/>
      <c r="F14" s="8">
        <f>226939.48+5100+120000</f>
        <v>352039.48</v>
      </c>
    </row>
    <row r="15" spans="2:15" ht="20.25" customHeight="1" x14ac:dyDescent="0.25">
      <c r="B15" s="1">
        <v>5</v>
      </c>
      <c r="C15" s="15" t="s">
        <v>6</v>
      </c>
      <c r="D15" s="16"/>
      <c r="E15" s="17"/>
      <c r="F15" s="8">
        <f>12600+80000</f>
        <v>92600</v>
      </c>
    </row>
    <row r="16" spans="2:15" ht="20.25" customHeight="1" x14ac:dyDescent="0.25">
      <c r="B16" s="1">
        <v>6</v>
      </c>
      <c r="C16" s="15" t="s">
        <v>16</v>
      </c>
      <c r="D16" s="16"/>
      <c r="E16" s="17"/>
      <c r="F16" s="8">
        <f>131558.75+70000</f>
        <v>201558.75</v>
      </c>
    </row>
    <row r="17" spans="2:6" ht="20.25" customHeight="1" x14ac:dyDescent="0.25">
      <c r="B17" s="1">
        <v>7</v>
      </c>
      <c r="C17" s="15" t="s">
        <v>17</v>
      </c>
      <c r="D17" s="16"/>
      <c r="E17" s="17"/>
      <c r="F17" s="8">
        <f>42350.046+60000</f>
        <v>102350.046</v>
      </c>
    </row>
    <row r="18" spans="2:6" ht="20.25" customHeight="1" x14ac:dyDescent="0.25">
      <c r="B18" s="1">
        <v>8</v>
      </c>
      <c r="C18" s="18" t="s">
        <v>11</v>
      </c>
      <c r="D18" s="19"/>
      <c r="E18" s="20"/>
      <c r="F18" s="8">
        <v>50000</v>
      </c>
    </row>
    <row r="19" spans="2:6" ht="20.25" customHeight="1" x14ac:dyDescent="0.25">
      <c r="B19" s="1">
        <v>9</v>
      </c>
      <c r="C19" s="41" t="s">
        <v>18</v>
      </c>
      <c r="D19" s="42"/>
      <c r="E19" s="43"/>
      <c r="F19" s="8">
        <v>30000</v>
      </c>
    </row>
    <row r="20" spans="2:6" ht="20.25" customHeight="1" x14ac:dyDescent="0.25">
      <c r="B20" s="1">
        <v>10</v>
      </c>
      <c r="C20" s="15" t="s">
        <v>9</v>
      </c>
      <c r="D20" s="16"/>
      <c r="E20" s="17"/>
      <c r="F20" s="8">
        <f>221628.75+80000</f>
        <v>301628.75</v>
      </c>
    </row>
    <row r="21" spans="2:6" ht="20.25" customHeight="1" x14ac:dyDescent="0.25">
      <c r="B21" s="1">
        <v>11</v>
      </c>
      <c r="C21" s="44" t="s">
        <v>19</v>
      </c>
      <c r="D21" s="45"/>
      <c r="E21" s="46"/>
      <c r="F21" s="8">
        <v>30000</v>
      </c>
    </row>
    <row r="22" spans="2:6" ht="20.25" customHeight="1" x14ac:dyDescent="0.25">
      <c r="B22" s="1">
        <v>12</v>
      </c>
      <c r="C22" s="15" t="s">
        <v>20</v>
      </c>
      <c r="D22" s="16"/>
      <c r="E22" s="17"/>
      <c r="F22" s="8">
        <v>30000</v>
      </c>
    </row>
    <row r="23" spans="2:6" ht="20.25" customHeight="1" x14ac:dyDescent="0.25">
      <c r="B23" s="1">
        <v>13</v>
      </c>
      <c r="C23" s="18" t="s">
        <v>21</v>
      </c>
      <c r="D23" s="19"/>
      <c r="E23" s="20"/>
      <c r="F23" s="8">
        <f>25000+50000</f>
        <v>75000</v>
      </c>
    </row>
    <row r="24" spans="2:6" ht="26.25" customHeight="1" x14ac:dyDescent="0.25">
      <c r="B24" s="1">
        <v>14</v>
      </c>
      <c r="C24" s="15" t="s">
        <v>22</v>
      </c>
      <c r="D24" s="16"/>
      <c r="E24" s="17"/>
      <c r="F24" s="8">
        <v>26378.2</v>
      </c>
    </row>
    <row r="25" spans="2:6" ht="26.25" customHeight="1" x14ac:dyDescent="0.25">
      <c r="B25" s="1">
        <v>15</v>
      </c>
      <c r="C25" s="15" t="s">
        <v>12</v>
      </c>
      <c r="D25" s="16"/>
      <c r="E25" s="17"/>
      <c r="F25" s="8">
        <f>15874+50000</f>
        <v>65874</v>
      </c>
    </row>
    <row r="26" spans="2:6" ht="26.25" customHeight="1" x14ac:dyDescent="0.25">
      <c r="B26" s="1">
        <v>16</v>
      </c>
      <c r="C26" s="15" t="s">
        <v>23</v>
      </c>
      <c r="D26" s="16"/>
      <c r="E26" s="17"/>
      <c r="F26" s="8">
        <v>50000</v>
      </c>
    </row>
    <row r="27" spans="2:6" ht="23.25" customHeight="1" x14ac:dyDescent="0.25">
      <c r="B27" s="1">
        <v>17</v>
      </c>
      <c r="C27" s="15" t="s">
        <v>14</v>
      </c>
      <c r="D27" s="16"/>
      <c r="E27" s="17"/>
      <c r="F27" s="8">
        <v>50000</v>
      </c>
    </row>
    <row r="28" spans="2:6" ht="29.25" customHeight="1" x14ac:dyDescent="0.25">
      <c r="B28" s="1">
        <v>18</v>
      </c>
      <c r="C28" s="15" t="s">
        <v>15</v>
      </c>
      <c r="D28" s="16"/>
      <c r="E28" s="17"/>
      <c r="F28" s="8">
        <f>35500+50000</f>
        <v>85500</v>
      </c>
    </row>
    <row r="29" spans="2:6" ht="29.25" customHeight="1" x14ac:dyDescent="0.25">
      <c r="B29" s="1">
        <v>19</v>
      </c>
      <c r="C29" s="18" t="s">
        <v>24</v>
      </c>
      <c r="D29" s="19"/>
      <c r="E29" s="20"/>
      <c r="F29" s="8">
        <v>0</v>
      </c>
    </row>
    <row r="30" spans="2:6" ht="29.25" customHeight="1" x14ac:dyDescent="0.25">
      <c r="B30" s="1">
        <v>20</v>
      </c>
      <c r="C30" s="18" t="s">
        <v>25</v>
      </c>
      <c r="D30" s="19"/>
      <c r="E30" s="20"/>
      <c r="F30" s="8">
        <f>4900+50000</f>
        <v>54900</v>
      </c>
    </row>
    <row r="31" spans="2:6" ht="29.25" customHeight="1" x14ac:dyDescent="0.25">
      <c r="B31" s="1">
        <v>21</v>
      </c>
      <c r="C31" s="18" t="s">
        <v>29</v>
      </c>
      <c r="D31" s="19"/>
      <c r="E31" s="20"/>
      <c r="F31" s="8">
        <f>6000+50000</f>
        <v>56000</v>
      </c>
    </row>
    <row r="32" spans="2:6" ht="29.25" customHeight="1" x14ac:dyDescent="0.25">
      <c r="B32" s="1">
        <v>22</v>
      </c>
      <c r="C32" s="18" t="s">
        <v>32</v>
      </c>
      <c r="D32" s="19"/>
      <c r="E32" s="20"/>
      <c r="F32" s="8">
        <f>100000+25000</f>
        <v>125000</v>
      </c>
    </row>
    <row r="33" spans="2:6" ht="29.25" customHeight="1" x14ac:dyDescent="0.25">
      <c r="B33" s="1">
        <v>23</v>
      </c>
      <c r="C33" s="18" t="s">
        <v>35</v>
      </c>
      <c r="D33" s="19"/>
      <c r="E33" s="20"/>
      <c r="F33" s="8">
        <v>50000</v>
      </c>
    </row>
    <row r="34" spans="2:6" ht="15" customHeight="1" x14ac:dyDescent="0.25">
      <c r="B34" s="7"/>
      <c r="C34" s="21" t="s">
        <v>13</v>
      </c>
      <c r="D34" s="22"/>
      <c r="E34" s="23"/>
      <c r="F34" s="5">
        <f>SUM(F11:F33)</f>
        <v>4529660.2670000009</v>
      </c>
    </row>
    <row r="35" spans="2:6" ht="12" customHeight="1" x14ac:dyDescent="0.25">
      <c r="F35" s="9"/>
    </row>
    <row r="36" spans="2:6" x14ac:dyDescent="0.25">
      <c r="B36" s="31" t="s">
        <v>26</v>
      </c>
      <c r="C36" s="32"/>
      <c r="D36" s="32"/>
      <c r="E36" s="32"/>
      <c r="F36" s="32"/>
    </row>
    <row r="37" spans="2:6" ht="29.25" customHeight="1" x14ac:dyDescent="0.25">
      <c r="B37" s="32"/>
      <c r="C37" s="32"/>
      <c r="D37" s="32"/>
      <c r="E37" s="32"/>
      <c r="F37" s="32"/>
    </row>
    <row r="38" spans="2:6" x14ac:dyDescent="0.25">
      <c r="F38" s="10"/>
    </row>
    <row r="39" spans="2:6" x14ac:dyDescent="0.25">
      <c r="B39" s="14" t="s">
        <v>27</v>
      </c>
      <c r="C39" s="14"/>
      <c r="D39" s="14"/>
      <c r="E39" s="14"/>
      <c r="F39" s="14"/>
    </row>
    <row r="40" spans="2:6" x14ac:dyDescent="0.25">
      <c r="B40" s="14"/>
      <c r="C40" s="14"/>
      <c r="D40" s="14"/>
      <c r="E40" s="14"/>
      <c r="F40" s="14"/>
    </row>
    <row r="41" spans="2:6" x14ac:dyDescent="0.25">
      <c r="B41" s="14"/>
      <c r="C41" s="14"/>
      <c r="D41" s="14"/>
      <c r="E41" s="14"/>
      <c r="F41" s="14"/>
    </row>
    <row r="42" spans="2:6" x14ac:dyDescent="0.25">
      <c r="B42" s="13"/>
      <c r="C42" s="13"/>
      <c r="D42" s="13"/>
      <c r="E42" s="13"/>
      <c r="F42" s="13"/>
    </row>
    <row r="43" spans="2:6" x14ac:dyDescent="0.25">
      <c r="B43" s="14" t="s">
        <v>30</v>
      </c>
      <c r="C43" s="14"/>
      <c r="D43" s="14"/>
      <c r="E43" s="14"/>
      <c r="F43" s="14"/>
    </row>
    <row r="44" spans="2:6" x14ac:dyDescent="0.25">
      <c r="B44" s="14"/>
      <c r="C44" s="14"/>
      <c r="D44" s="14"/>
      <c r="E44" s="14"/>
      <c r="F44" s="14"/>
    </row>
    <row r="45" spans="2:6" x14ac:dyDescent="0.25">
      <c r="B45" s="14"/>
      <c r="C45" s="14"/>
      <c r="D45" s="14"/>
      <c r="E45" s="14"/>
      <c r="F45" s="14"/>
    </row>
    <row r="46" spans="2:6" x14ac:dyDescent="0.25">
      <c r="F46"/>
    </row>
    <row r="47" spans="2:6" ht="60.75" customHeight="1" x14ac:dyDescent="0.25">
      <c r="B47" s="30" t="s">
        <v>28</v>
      </c>
      <c r="C47" s="30"/>
      <c r="D47" s="30"/>
      <c r="E47" s="30"/>
      <c r="F47" s="30"/>
    </row>
    <row r="48" spans="2:6" x14ac:dyDescent="0.25">
      <c r="F48"/>
    </row>
    <row r="49" spans="2:6" x14ac:dyDescent="0.25">
      <c r="B49" s="29" t="s">
        <v>31</v>
      </c>
      <c r="C49" s="29"/>
      <c r="D49" s="29"/>
      <c r="E49" s="29"/>
      <c r="F49" s="29"/>
    </row>
    <row r="50" spans="2:6" x14ac:dyDescent="0.25">
      <c r="B50" s="29"/>
      <c r="C50" s="29"/>
      <c r="D50" s="29"/>
      <c r="E50" s="29"/>
      <c r="F50" s="29"/>
    </row>
    <row r="51" spans="2:6" x14ac:dyDescent="0.25">
      <c r="F51"/>
    </row>
    <row r="52" spans="2:6" x14ac:dyDescent="0.25">
      <c r="F52"/>
    </row>
    <row r="53" spans="2:6" x14ac:dyDescent="0.25">
      <c r="F53"/>
    </row>
    <row r="54" spans="2:6" x14ac:dyDescent="0.25">
      <c r="F54"/>
    </row>
    <row r="55" spans="2:6" x14ac:dyDescent="0.25">
      <c r="F55"/>
    </row>
    <row r="56" spans="2:6" x14ac:dyDescent="0.25">
      <c r="F56"/>
    </row>
    <row r="57" spans="2:6" x14ac:dyDescent="0.25">
      <c r="F57"/>
    </row>
    <row r="58" spans="2:6" x14ac:dyDescent="0.25">
      <c r="F58"/>
    </row>
    <row r="59" spans="2:6" x14ac:dyDescent="0.25">
      <c r="F59"/>
    </row>
    <row r="60" spans="2:6" x14ac:dyDescent="0.25">
      <c r="F60"/>
    </row>
    <row r="61" spans="2:6" x14ac:dyDescent="0.25">
      <c r="F61"/>
    </row>
    <row r="62" spans="2:6" x14ac:dyDescent="0.25">
      <c r="F62"/>
    </row>
    <row r="63" spans="2:6" x14ac:dyDescent="0.25">
      <c r="F63"/>
    </row>
    <row r="64" spans="2:6" x14ac:dyDescent="0.25">
      <c r="F64"/>
    </row>
    <row r="65" spans="6:6" x14ac:dyDescent="0.25">
      <c r="F65"/>
    </row>
    <row r="66" spans="6:6" x14ac:dyDescent="0.25">
      <c r="F66"/>
    </row>
    <row r="67" spans="6:6" x14ac:dyDescent="0.25">
      <c r="F67"/>
    </row>
    <row r="68" spans="6:6" x14ac:dyDescent="0.25">
      <c r="F68"/>
    </row>
    <row r="69" spans="6:6" x14ac:dyDescent="0.25">
      <c r="F69"/>
    </row>
    <row r="70" spans="6:6" x14ac:dyDescent="0.25">
      <c r="F70"/>
    </row>
    <row r="71" spans="6:6" x14ac:dyDescent="0.25">
      <c r="F71"/>
    </row>
    <row r="72" spans="6:6" x14ac:dyDescent="0.25">
      <c r="F72"/>
    </row>
    <row r="73" spans="6:6" x14ac:dyDescent="0.25">
      <c r="F73"/>
    </row>
    <row r="74" spans="6:6" x14ac:dyDescent="0.25">
      <c r="F74"/>
    </row>
    <row r="75" spans="6:6" x14ac:dyDescent="0.25">
      <c r="F75"/>
    </row>
    <row r="76" spans="6:6" x14ac:dyDescent="0.25">
      <c r="F76"/>
    </row>
    <row r="77" spans="6:6" x14ac:dyDescent="0.25">
      <c r="F77"/>
    </row>
    <row r="78" spans="6:6" x14ac:dyDescent="0.25">
      <c r="F78"/>
    </row>
    <row r="79" spans="6:6" x14ac:dyDescent="0.25">
      <c r="F79"/>
    </row>
    <row r="80" spans="6:6" x14ac:dyDescent="0.25">
      <c r="F80"/>
    </row>
    <row r="81" spans="6:6" x14ac:dyDescent="0.25">
      <c r="F81"/>
    </row>
    <row r="82" spans="6:6" x14ac:dyDescent="0.25">
      <c r="F82"/>
    </row>
    <row r="83" spans="6:6" x14ac:dyDescent="0.25">
      <c r="F83"/>
    </row>
    <row r="84" spans="6:6" x14ac:dyDescent="0.25">
      <c r="F84"/>
    </row>
    <row r="85" spans="6:6" x14ac:dyDescent="0.25">
      <c r="F85"/>
    </row>
    <row r="86" spans="6:6" x14ac:dyDescent="0.25">
      <c r="F86"/>
    </row>
    <row r="87" spans="6:6" x14ac:dyDescent="0.25">
      <c r="F87"/>
    </row>
    <row r="88" spans="6:6" x14ac:dyDescent="0.25">
      <c r="F88"/>
    </row>
    <row r="89" spans="6:6" x14ac:dyDescent="0.25">
      <c r="F89"/>
    </row>
    <row r="90" spans="6:6" x14ac:dyDescent="0.25">
      <c r="F90"/>
    </row>
    <row r="91" spans="6:6" x14ac:dyDescent="0.25">
      <c r="F91"/>
    </row>
    <row r="92" spans="6:6" x14ac:dyDescent="0.25">
      <c r="F92"/>
    </row>
    <row r="93" spans="6:6" x14ac:dyDescent="0.25">
      <c r="F93"/>
    </row>
    <row r="94" spans="6:6" x14ac:dyDescent="0.25">
      <c r="F94"/>
    </row>
    <row r="95" spans="6:6" x14ac:dyDescent="0.25">
      <c r="F95"/>
    </row>
    <row r="96" spans="6:6" x14ac:dyDescent="0.25">
      <c r="F96"/>
    </row>
    <row r="97" spans="6:6" x14ac:dyDescent="0.25">
      <c r="F97"/>
    </row>
    <row r="98" spans="6:6" x14ac:dyDescent="0.25">
      <c r="F98"/>
    </row>
    <row r="99" spans="6:6" x14ac:dyDescent="0.25">
      <c r="F99"/>
    </row>
    <row r="100" spans="6:6" x14ac:dyDescent="0.25">
      <c r="F100"/>
    </row>
    <row r="101" spans="6:6" x14ac:dyDescent="0.25">
      <c r="F101"/>
    </row>
    <row r="102" spans="6:6" x14ac:dyDescent="0.25">
      <c r="F102"/>
    </row>
    <row r="103" spans="6:6" x14ac:dyDescent="0.25">
      <c r="F103"/>
    </row>
    <row r="104" spans="6:6" x14ac:dyDescent="0.25">
      <c r="F104"/>
    </row>
    <row r="105" spans="6:6" x14ac:dyDescent="0.25">
      <c r="F105"/>
    </row>
    <row r="106" spans="6:6" x14ac:dyDescent="0.25">
      <c r="F106"/>
    </row>
    <row r="107" spans="6:6" x14ac:dyDescent="0.25">
      <c r="F107"/>
    </row>
    <row r="108" spans="6:6" x14ac:dyDescent="0.25">
      <c r="F108"/>
    </row>
    <row r="109" spans="6:6" x14ac:dyDescent="0.25">
      <c r="F109"/>
    </row>
    <row r="110" spans="6:6" x14ac:dyDescent="0.25">
      <c r="F110"/>
    </row>
    <row r="111" spans="6:6" x14ac:dyDescent="0.25">
      <c r="F111"/>
    </row>
    <row r="112" spans="6:6" x14ac:dyDescent="0.25">
      <c r="F112"/>
    </row>
    <row r="113" spans="6:6" x14ac:dyDescent="0.25">
      <c r="F113"/>
    </row>
    <row r="114" spans="6:6" x14ac:dyDescent="0.25">
      <c r="F114"/>
    </row>
    <row r="115" spans="6:6" x14ac:dyDescent="0.25">
      <c r="F115"/>
    </row>
    <row r="116" spans="6:6" x14ac:dyDescent="0.25">
      <c r="F116"/>
    </row>
    <row r="117" spans="6:6" x14ac:dyDescent="0.25">
      <c r="F117"/>
    </row>
    <row r="118" spans="6:6" x14ac:dyDescent="0.25">
      <c r="F118"/>
    </row>
    <row r="119" spans="6:6" x14ac:dyDescent="0.25">
      <c r="F119"/>
    </row>
    <row r="120" spans="6:6" x14ac:dyDescent="0.25">
      <c r="F120"/>
    </row>
    <row r="121" spans="6:6" x14ac:dyDescent="0.25">
      <c r="F121"/>
    </row>
    <row r="122" spans="6:6" x14ac:dyDescent="0.25">
      <c r="F122"/>
    </row>
    <row r="123" spans="6:6" x14ac:dyDescent="0.25">
      <c r="F123"/>
    </row>
    <row r="124" spans="6:6" x14ac:dyDescent="0.25">
      <c r="F124"/>
    </row>
    <row r="125" spans="6:6" x14ac:dyDescent="0.25">
      <c r="F125"/>
    </row>
    <row r="126" spans="6:6" x14ac:dyDescent="0.25">
      <c r="F126"/>
    </row>
    <row r="127" spans="6:6" x14ac:dyDescent="0.25">
      <c r="F127"/>
    </row>
    <row r="128" spans="6:6" x14ac:dyDescent="0.25">
      <c r="F128"/>
    </row>
    <row r="129" spans="6:6" x14ac:dyDescent="0.25">
      <c r="F129"/>
    </row>
    <row r="130" spans="6:6" x14ac:dyDescent="0.25">
      <c r="F130"/>
    </row>
    <row r="131" spans="6:6" x14ac:dyDescent="0.25">
      <c r="F131"/>
    </row>
    <row r="132" spans="6:6" x14ac:dyDescent="0.25">
      <c r="F132"/>
    </row>
    <row r="133" spans="6:6" x14ac:dyDescent="0.25">
      <c r="F133"/>
    </row>
    <row r="134" spans="6:6" x14ac:dyDescent="0.25">
      <c r="F134"/>
    </row>
    <row r="135" spans="6:6" x14ac:dyDescent="0.25">
      <c r="F135"/>
    </row>
    <row r="136" spans="6:6" x14ac:dyDescent="0.25">
      <c r="F136"/>
    </row>
    <row r="137" spans="6:6" x14ac:dyDescent="0.25">
      <c r="F137"/>
    </row>
    <row r="138" spans="6:6" x14ac:dyDescent="0.25">
      <c r="F138"/>
    </row>
    <row r="139" spans="6:6" x14ac:dyDescent="0.25">
      <c r="F139"/>
    </row>
    <row r="140" spans="6:6" x14ac:dyDescent="0.25">
      <c r="F140"/>
    </row>
    <row r="141" spans="6:6" x14ac:dyDescent="0.25">
      <c r="F141"/>
    </row>
    <row r="142" spans="6:6" x14ac:dyDescent="0.25">
      <c r="F142"/>
    </row>
    <row r="143" spans="6:6" x14ac:dyDescent="0.25">
      <c r="F143"/>
    </row>
    <row r="144" spans="6:6" x14ac:dyDescent="0.25">
      <c r="F144"/>
    </row>
    <row r="145" spans="6:6" x14ac:dyDescent="0.25">
      <c r="F145"/>
    </row>
    <row r="146" spans="6:6" x14ac:dyDescent="0.25">
      <c r="F146"/>
    </row>
    <row r="147" spans="6:6" x14ac:dyDescent="0.25">
      <c r="F147"/>
    </row>
    <row r="148" spans="6:6" x14ac:dyDescent="0.25">
      <c r="F148"/>
    </row>
    <row r="149" spans="6:6" x14ac:dyDescent="0.25">
      <c r="F149"/>
    </row>
    <row r="150" spans="6:6" x14ac:dyDescent="0.25">
      <c r="F150"/>
    </row>
    <row r="151" spans="6:6" x14ac:dyDescent="0.25">
      <c r="F151"/>
    </row>
    <row r="152" spans="6:6" x14ac:dyDescent="0.25">
      <c r="F152"/>
    </row>
    <row r="153" spans="6:6" x14ac:dyDescent="0.25">
      <c r="F153"/>
    </row>
    <row r="154" spans="6:6" x14ac:dyDescent="0.25">
      <c r="F154"/>
    </row>
    <row r="155" spans="6:6" x14ac:dyDescent="0.25">
      <c r="F155"/>
    </row>
    <row r="156" spans="6:6" x14ac:dyDescent="0.25">
      <c r="F156"/>
    </row>
    <row r="157" spans="6:6" x14ac:dyDescent="0.25">
      <c r="F157"/>
    </row>
    <row r="158" spans="6:6" x14ac:dyDescent="0.25">
      <c r="F158"/>
    </row>
    <row r="159" spans="6:6" x14ac:dyDescent="0.25">
      <c r="F159"/>
    </row>
    <row r="160" spans="6:6" x14ac:dyDescent="0.25">
      <c r="F160"/>
    </row>
    <row r="161" spans="6:6" x14ac:dyDescent="0.25">
      <c r="F161"/>
    </row>
    <row r="162" spans="6:6" x14ac:dyDescent="0.25">
      <c r="F162"/>
    </row>
    <row r="163" spans="6:6" x14ac:dyDescent="0.25">
      <c r="F163"/>
    </row>
    <row r="164" spans="6:6" x14ac:dyDescent="0.25">
      <c r="F164"/>
    </row>
    <row r="165" spans="6:6" x14ac:dyDescent="0.25">
      <c r="F165"/>
    </row>
    <row r="166" spans="6:6" x14ac:dyDescent="0.25">
      <c r="F166"/>
    </row>
    <row r="167" spans="6:6" x14ac:dyDescent="0.25">
      <c r="F167"/>
    </row>
    <row r="168" spans="6:6" x14ac:dyDescent="0.25">
      <c r="F168"/>
    </row>
    <row r="169" spans="6:6" x14ac:dyDescent="0.25">
      <c r="F169"/>
    </row>
    <row r="170" spans="6:6" x14ac:dyDescent="0.25">
      <c r="F170"/>
    </row>
    <row r="171" spans="6:6" x14ac:dyDescent="0.25">
      <c r="F171"/>
    </row>
    <row r="172" spans="6:6" x14ac:dyDescent="0.25">
      <c r="F172"/>
    </row>
    <row r="173" spans="6:6" x14ac:dyDescent="0.25">
      <c r="F173"/>
    </row>
    <row r="174" spans="6:6" x14ac:dyDescent="0.25">
      <c r="F174"/>
    </row>
    <row r="175" spans="6:6" x14ac:dyDescent="0.25">
      <c r="F175"/>
    </row>
    <row r="176" spans="6:6" x14ac:dyDescent="0.25">
      <c r="F176"/>
    </row>
    <row r="177" spans="6:6" x14ac:dyDescent="0.25">
      <c r="F177"/>
    </row>
    <row r="178" spans="6:6" x14ac:dyDescent="0.25">
      <c r="F178"/>
    </row>
    <row r="179" spans="6:6" x14ac:dyDescent="0.25">
      <c r="F179"/>
    </row>
    <row r="180" spans="6:6" x14ac:dyDescent="0.25">
      <c r="F180"/>
    </row>
    <row r="181" spans="6:6" x14ac:dyDescent="0.25">
      <c r="F181"/>
    </row>
    <row r="182" spans="6:6" x14ac:dyDescent="0.25">
      <c r="F182"/>
    </row>
    <row r="183" spans="6:6" x14ac:dyDescent="0.25">
      <c r="F183"/>
    </row>
    <row r="184" spans="6:6" x14ac:dyDescent="0.25">
      <c r="F184"/>
    </row>
    <row r="185" spans="6:6" x14ac:dyDescent="0.25">
      <c r="F185"/>
    </row>
    <row r="186" spans="6:6" x14ac:dyDescent="0.25">
      <c r="F186"/>
    </row>
    <row r="187" spans="6:6" x14ac:dyDescent="0.25">
      <c r="F187"/>
    </row>
    <row r="188" spans="6:6" x14ac:dyDescent="0.25">
      <c r="F188"/>
    </row>
    <row r="189" spans="6:6" x14ac:dyDescent="0.25">
      <c r="F189"/>
    </row>
    <row r="190" spans="6:6" x14ac:dyDescent="0.25">
      <c r="F190"/>
    </row>
    <row r="191" spans="6:6" x14ac:dyDescent="0.25">
      <c r="F191"/>
    </row>
    <row r="192" spans="6:6" x14ac:dyDescent="0.25">
      <c r="F192"/>
    </row>
    <row r="193" spans="6:6" x14ac:dyDescent="0.25">
      <c r="F193"/>
    </row>
    <row r="194" spans="6:6" x14ac:dyDescent="0.25">
      <c r="F194"/>
    </row>
    <row r="195" spans="6:6" x14ac:dyDescent="0.25">
      <c r="F195"/>
    </row>
    <row r="196" spans="6:6" x14ac:dyDescent="0.25">
      <c r="F196"/>
    </row>
    <row r="197" spans="6:6" x14ac:dyDescent="0.25">
      <c r="F197"/>
    </row>
    <row r="198" spans="6:6" x14ac:dyDescent="0.25">
      <c r="F198"/>
    </row>
    <row r="199" spans="6:6" x14ac:dyDescent="0.25">
      <c r="F199"/>
    </row>
    <row r="200" spans="6:6" x14ac:dyDescent="0.25">
      <c r="F200"/>
    </row>
    <row r="201" spans="6:6" x14ac:dyDescent="0.25">
      <c r="F201"/>
    </row>
    <row r="202" spans="6:6" x14ac:dyDescent="0.25">
      <c r="F202"/>
    </row>
    <row r="203" spans="6:6" x14ac:dyDescent="0.25">
      <c r="F203"/>
    </row>
    <row r="204" spans="6:6" x14ac:dyDescent="0.25">
      <c r="F204"/>
    </row>
    <row r="205" spans="6:6" x14ac:dyDescent="0.25">
      <c r="F205"/>
    </row>
    <row r="206" spans="6:6" x14ac:dyDescent="0.25">
      <c r="F206"/>
    </row>
    <row r="207" spans="6:6" x14ac:dyDescent="0.25">
      <c r="F207"/>
    </row>
    <row r="208" spans="6:6" x14ac:dyDescent="0.25">
      <c r="F208"/>
    </row>
    <row r="209" spans="6:6" x14ac:dyDescent="0.25">
      <c r="F209"/>
    </row>
    <row r="210" spans="6:6" x14ac:dyDescent="0.25">
      <c r="F210"/>
    </row>
    <row r="211" spans="6:6" x14ac:dyDescent="0.25">
      <c r="F211"/>
    </row>
    <row r="212" spans="6:6" x14ac:dyDescent="0.25">
      <c r="F212"/>
    </row>
    <row r="213" spans="6:6" x14ac:dyDescent="0.25">
      <c r="F213"/>
    </row>
    <row r="214" spans="6:6" x14ac:dyDescent="0.25">
      <c r="F214"/>
    </row>
    <row r="215" spans="6:6" x14ac:dyDescent="0.25">
      <c r="F215"/>
    </row>
    <row r="216" spans="6:6" x14ac:dyDescent="0.25">
      <c r="F216"/>
    </row>
    <row r="217" spans="6:6" x14ac:dyDescent="0.25">
      <c r="F217"/>
    </row>
    <row r="218" spans="6:6" x14ac:dyDescent="0.25">
      <c r="F218"/>
    </row>
    <row r="219" spans="6:6" x14ac:dyDescent="0.25">
      <c r="F219"/>
    </row>
    <row r="220" spans="6:6" x14ac:dyDescent="0.25">
      <c r="F220"/>
    </row>
    <row r="221" spans="6:6" x14ac:dyDescent="0.25">
      <c r="F221"/>
    </row>
    <row r="222" spans="6:6" x14ac:dyDescent="0.25">
      <c r="F222"/>
    </row>
    <row r="223" spans="6:6" x14ac:dyDescent="0.25">
      <c r="F223"/>
    </row>
    <row r="224" spans="6:6" x14ac:dyDescent="0.25">
      <c r="F224"/>
    </row>
    <row r="225" spans="6:6" x14ac:dyDescent="0.25">
      <c r="F225"/>
    </row>
    <row r="226" spans="6:6" x14ac:dyDescent="0.25">
      <c r="F226"/>
    </row>
    <row r="227" spans="6:6" x14ac:dyDescent="0.25">
      <c r="F227"/>
    </row>
    <row r="228" spans="6:6" x14ac:dyDescent="0.25">
      <c r="F228"/>
    </row>
    <row r="229" spans="6:6" x14ac:dyDescent="0.25">
      <c r="F229"/>
    </row>
    <row r="230" spans="6:6" x14ac:dyDescent="0.25">
      <c r="F230"/>
    </row>
    <row r="231" spans="6:6" x14ac:dyDescent="0.25">
      <c r="F231"/>
    </row>
    <row r="232" spans="6:6" x14ac:dyDescent="0.25">
      <c r="F232"/>
    </row>
    <row r="233" spans="6:6" x14ac:dyDescent="0.25">
      <c r="F233"/>
    </row>
    <row r="234" spans="6:6" x14ac:dyDescent="0.25">
      <c r="F234"/>
    </row>
    <row r="235" spans="6:6" x14ac:dyDescent="0.25">
      <c r="F235"/>
    </row>
    <row r="236" spans="6:6" x14ac:dyDescent="0.25">
      <c r="F236"/>
    </row>
    <row r="237" spans="6:6" x14ac:dyDescent="0.25">
      <c r="F237"/>
    </row>
    <row r="238" spans="6:6" x14ac:dyDescent="0.25">
      <c r="F238"/>
    </row>
    <row r="239" spans="6:6" x14ac:dyDescent="0.25">
      <c r="F239"/>
    </row>
    <row r="240" spans="6:6" x14ac:dyDescent="0.25">
      <c r="F240"/>
    </row>
    <row r="241" spans="6:6" x14ac:dyDescent="0.25">
      <c r="F241"/>
    </row>
    <row r="242" spans="6:6" x14ac:dyDescent="0.25">
      <c r="F242"/>
    </row>
    <row r="243" spans="6:6" x14ac:dyDescent="0.25">
      <c r="F243"/>
    </row>
    <row r="244" spans="6:6" x14ac:dyDescent="0.25">
      <c r="F244"/>
    </row>
    <row r="245" spans="6:6" x14ac:dyDescent="0.25">
      <c r="F245"/>
    </row>
    <row r="246" spans="6:6" x14ac:dyDescent="0.25">
      <c r="F246"/>
    </row>
    <row r="247" spans="6:6" x14ac:dyDescent="0.25">
      <c r="F247"/>
    </row>
    <row r="248" spans="6:6" x14ac:dyDescent="0.25">
      <c r="F248"/>
    </row>
    <row r="249" spans="6:6" x14ac:dyDescent="0.25">
      <c r="F249"/>
    </row>
    <row r="250" spans="6:6" x14ac:dyDescent="0.25">
      <c r="F250"/>
    </row>
    <row r="251" spans="6:6" x14ac:dyDescent="0.25">
      <c r="F251"/>
    </row>
    <row r="252" spans="6:6" x14ac:dyDescent="0.25">
      <c r="F252"/>
    </row>
    <row r="253" spans="6:6" x14ac:dyDescent="0.25">
      <c r="F253"/>
    </row>
    <row r="254" spans="6:6" x14ac:dyDescent="0.25">
      <c r="F254"/>
    </row>
    <row r="255" spans="6:6" x14ac:dyDescent="0.25">
      <c r="F255"/>
    </row>
    <row r="256" spans="6:6" x14ac:dyDescent="0.25">
      <c r="F256"/>
    </row>
    <row r="257" spans="6:6" x14ac:dyDescent="0.25">
      <c r="F257"/>
    </row>
    <row r="258" spans="6:6" x14ac:dyDescent="0.25">
      <c r="F258"/>
    </row>
    <row r="259" spans="6:6" x14ac:dyDescent="0.25">
      <c r="F259"/>
    </row>
    <row r="260" spans="6:6" x14ac:dyDescent="0.25">
      <c r="F260"/>
    </row>
    <row r="261" spans="6:6" x14ac:dyDescent="0.25">
      <c r="F261"/>
    </row>
    <row r="262" spans="6:6" x14ac:dyDescent="0.25">
      <c r="F262"/>
    </row>
    <row r="263" spans="6:6" x14ac:dyDescent="0.25">
      <c r="F263"/>
    </row>
    <row r="264" spans="6:6" x14ac:dyDescent="0.25">
      <c r="F264"/>
    </row>
    <row r="265" spans="6:6" x14ac:dyDescent="0.25">
      <c r="F265"/>
    </row>
    <row r="266" spans="6:6" x14ac:dyDescent="0.25">
      <c r="F266"/>
    </row>
    <row r="267" spans="6:6" x14ac:dyDescent="0.25">
      <c r="F267"/>
    </row>
    <row r="268" spans="6:6" x14ac:dyDescent="0.25">
      <c r="F268"/>
    </row>
    <row r="269" spans="6:6" x14ac:dyDescent="0.25">
      <c r="F269"/>
    </row>
    <row r="270" spans="6:6" x14ac:dyDescent="0.25">
      <c r="F270"/>
    </row>
    <row r="271" spans="6:6" x14ac:dyDescent="0.25">
      <c r="F271"/>
    </row>
    <row r="272" spans="6:6" x14ac:dyDescent="0.25">
      <c r="F272"/>
    </row>
    <row r="273" spans="6:6" x14ac:dyDescent="0.25">
      <c r="F273"/>
    </row>
    <row r="274" spans="6:6" x14ac:dyDescent="0.25">
      <c r="F274"/>
    </row>
    <row r="275" spans="6:6" x14ac:dyDescent="0.25">
      <c r="F275"/>
    </row>
    <row r="276" spans="6:6" x14ac:dyDescent="0.25">
      <c r="F276"/>
    </row>
    <row r="277" spans="6:6" x14ac:dyDescent="0.25">
      <c r="F277"/>
    </row>
    <row r="278" spans="6:6" x14ac:dyDescent="0.25">
      <c r="F278"/>
    </row>
    <row r="279" spans="6:6" x14ac:dyDescent="0.25">
      <c r="F279"/>
    </row>
    <row r="280" spans="6:6" x14ac:dyDescent="0.25">
      <c r="F280"/>
    </row>
    <row r="281" spans="6:6" x14ac:dyDescent="0.25">
      <c r="F281"/>
    </row>
    <row r="282" spans="6:6" x14ac:dyDescent="0.25">
      <c r="F282"/>
    </row>
    <row r="283" spans="6:6" x14ac:dyDescent="0.25">
      <c r="F283"/>
    </row>
    <row r="284" spans="6:6" x14ac:dyDescent="0.25">
      <c r="F284"/>
    </row>
    <row r="285" spans="6:6" x14ac:dyDescent="0.25">
      <c r="F285"/>
    </row>
    <row r="286" spans="6:6" x14ac:dyDescent="0.25">
      <c r="F286"/>
    </row>
    <row r="287" spans="6:6" x14ac:dyDescent="0.25">
      <c r="F287"/>
    </row>
    <row r="288" spans="6:6" x14ac:dyDescent="0.25">
      <c r="F288"/>
    </row>
    <row r="289" spans="6:6" x14ac:dyDescent="0.25">
      <c r="F289"/>
    </row>
    <row r="290" spans="6:6" x14ac:dyDescent="0.25">
      <c r="F290"/>
    </row>
    <row r="291" spans="6:6" x14ac:dyDescent="0.25">
      <c r="F291"/>
    </row>
    <row r="292" spans="6:6" x14ac:dyDescent="0.25">
      <c r="F292"/>
    </row>
    <row r="293" spans="6:6" x14ac:dyDescent="0.25">
      <c r="F293"/>
    </row>
    <row r="294" spans="6:6" x14ac:dyDescent="0.25">
      <c r="F294"/>
    </row>
    <row r="295" spans="6:6" x14ac:dyDescent="0.25">
      <c r="F295"/>
    </row>
    <row r="296" spans="6:6" x14ac:dyDescent="0.25">
      <c r="F296"/>
    </row>
    <row r="297" spans="6:6" x14ac:dyDescent="0.25">
      <c r="F297"/>
    </row>
    <row r="298" spans="6:6" x14ac:dyDescent="0.25">
      <c r="F298"/>
    </row>
    <row r="299" spans="6:6" x14ac:dyDescent="0.25">
      <c r="F299"/>
    </row>
    <row r="300" spans="6:6" x14ac:dyDescent="0.25">
      <c r="F300"/>
    </row>
    <row r="301" spans="6:6" x14ac:dyDescent="0.25">
      <c r="F301"/>
    </row>
    <row r="302" spans="6:6" x14ac:dyDescent="0.25">
      <c r="F302"/>
    </row>
    <row r="303" spans="6:6" x14ac:dyDescent="0.25">
      <c r="F303"/>
    </row>
    <row r="304" spans="6:6" x14ac:dyDescent="0.25">
      <c r="F304"/>
    </row>
    <row r="305" spans="6:6" x14ac:dyDescent="0.25">
      <c r="F305"/>
    </row>
    <row r="306" spans="6:6" x14ac:dyDescent="0.25">
      <c r="F306"/>
    </row>
    <row r="307" spans="6:6" x14ac:dyDescent="0.25">
      <c r="F307"/>
    </row>
    <row r="308" spans="6:6" x14ac:dyDescent="0.25">
      <c r="F308"/>
    </row>
    <row r="309" spans="6:6" x14ac:dyDescent="0.25">
      <c r="F309"/>
    </row>
    <row r="310" spans="6:6" x14ac:dyDescent="0.25">
      <c r="F310"/>
    </row>
    <row r="311" spans="6:6" x14ac:dyDescent="0.25">
      <c r="F311"/>
    </row>
    <row r="312" spans="6:6" x14ac:dyDescent="0.25">
      <c r="F312"/>
    </row>
    <row r="313" spans="6:6" x14ac:dyDescent="0.25">
      <c r="F313"/>
    </row>
    <row r="314" spans="6:6" x14ac:dyDescent="0.25">
      <c r="F314"/>
    </row>
    <row r="315" spans="6:6" x14ac:dyDescent="0.25">
      <c r="F315"/>
    </row>
    <row r="316" spans="6:6" x14ac:dyDescent="0.25">
      <c r="F316"/>
    </row>
    <row r="317" spans="6:6" x14ac:dyDescent="0.25">
      <c r="F317"/>
    </row>
    <row r="318" spans="6:6" x14ac:dyDescent="0.25">
      <c r="F318"/>
    </row>
    <row r="319" spans="6:6" x14ac:dyDescent="0.25">
      <c r="F319"/>
    </row>
    <row r="320" spans="6:6" x14ac:dyDescent="0.25">
      <c r="F320"/>
    </row>
    <row r="321" spans="6:6" x14ac:dyDescent="0.25">
      <c r="F321"/>
    </row>
    <row r="322" spans="6:6" x14ac:dyDescent="0.25">
      <c r="F322"/>
    </row>
    <row r="323" spans="6:6" x14ac:dyDescent="0.25">
      <c r="F323"/>
    </row>
    <row r="324" spans="6:6" x14ac:dyDescent="0.25">
      <c r="F324"/>
    </row>
    <row r="325" spans="6:6" x14ac:dyDescent="0.25">
      <c r="F325"/>
    </row>
    <row r="326" spans="6:6" x14ac:dyDescent="0.25">
      <c r="F326"/>
    </row>
    <row r="327" spans="6:6" x14ac:dyDescent="0.25">
      <c r="F327"/>
    </row>
    <row r="328" spans="6:6" x14ac:dyDescent="0.25">
      <c r="F328"/>
    </row>
    <row r="329" spans="6:6" x14ac:dyDescent="0.25">
      <c r="F329"/>
    </row>
    <row r="330" spans="6:6" x14ac:dyDescent="0.25">
      <c r="F330"/>
    </row>
    <row r="331" spans="6:6" x14ac:dyDescent="0.25">
      <c r="F331"/>
    </row>
    <row r="332" spans="6:6" x14ac:dyDescent="0.25">
      <c r="F332"/>
    </row>
    <row r="333" spans="6:6" x14ac:dyDescent="0.25">
      <c r="F333"/>
    </row>
    <row r="334" spans="6:6" x14ac:dyDescent="0.25">
      <c r="F334"/>
    </row>
    <row r="335" spans="6:6" x14ac:dyDescent="0.25">
      <c r="F335"/>
    </row>
    <row r="336" spans="6:6" x14ac:dyDescent="0.25">
      <c r="F336"/>
    </row>
    <row r="337" spans="6:6" x14ac:dyDescent="0.25">
      <c r="F337"/>
    </row>
    <row r="338" spans="6:6" x14ac:dyDescent="0.25">
      <c r="F338"/>
    </row>
    <row r="339" spans="6:6" x14ac:dyDescent="0.25">
      <c r="F339"/>
    </row>
    <row r="340" spans="6:6" x14ac:dyDescent="0.25">
      <c r="F340"/>
    </row>
    <row r="341" spans="6:6" x14ac:dyDescent="0.25">
      <c r="F341"/>
    </row>
    <row r="342" spans="6:6" x14ac:dyDescent="0.25">
      <c r="F342"/>
    </row>
    <row r="343" spans="6:6" x14ac:dyDescent="0.25">
      <c r="F343"/>
    </row>
    <row r="344" spans="6:6" x14ac:dyDescent="0.25">
      <c r="F344"/>
    </row>
    <row r="345" spans="6:6" x14ac:dyDescent="0.25">
      <c r="F345"/>
    </row>
    <row r="346" spans="6:6" x14ac:dyDescent="0.25">
      <c r="F346"/>
    </row>
    <row r="347" spans="6:6" x14ac:dyDescent="0.25">
      <c r="F347"/>
    </row>
    <row r="348" spans="6:6" x14ac:dyDescent="0.25">
      <c r="F348"/>
    </row>
    <row r="349" spans="6:6" x14ac:dyDescent="0.25">
      <c r="F349"/>
    </row>
    <row r="350" spans="6:6" x14ac:dyDescent="0.25">
      <c r="F350"/>
    </row>
    <row r="351" spans="6:6" x14ac:dyDescent="0.25">
      <c r="F351"/>
    </row>
    <row r="352" spans="6:6" x14ac:dyDescent="0.25">
      <c r="F352"/>
    </row>
    <row r="353" spans="6:6" x14ac:dyDescent="0.25">
      <c r="F353"/>
    </row>
    <row r="354" spans="6:6" x14ac:dyDescent="0.25">
      <c r="F354"/>
    </row>
    <row r="355" spans="6:6" x14ac:dyDescent="0.25">
      <c r="F355"/>
    </row>
    <row r="356" spans="6:6" x14ac:dyDescent="0.25">
      <c r="F356"/>
    </row>
    <row r="357" spans="6:6" x14ac:dyDescent="0.25">
      <c r="F357"/>
    </row>
    <row r="358" spans="6:6" x14ac:dyDescent="0.25">
      <c r="F358"/>
    </row>
    <row r="359" spans="6:6" x14ac:dyDescent="0.25">
      <c r="F359"/>
    </row>
    <row r="360" spans="6:6" x14ac:dyDescent="0.25">
      <c r="F360"/>
    </row>
    <row r="361" spans="6:6" x14ac:dyDescent="0.25">
      <c r="F361"/>
    </row>
    <row r="362" spans="6:6" x14ac:dyDescent="0.25">
      <c r="F362"/>
    </row>
    <row r="363" spans="6:6" x14ac:dyDescent="0.25">
      <c r="F363"/>
    </row>
    <row r="364" spans="6:6" x14ac:dyDescent="0.25">
      <c r="F364"/>
    </row>
    <row r="365" spans="6:6" x14ac:dyDescent="0.25">
      <c r="F365"/>
    </row>
    <row r="366" spans="6:6" x14ac:dyDescent="0.25">
      <c r="F366"/>
    </row>
    <row r="367" spans="6:6" x14ac:dyDescent="0.25">
      <c r="F367"/>
    </row>
    <row r="368" spans="6:6" x14ac:dyDescent="0.25">
      <c r="F368"/>
    </row>
    <row r="369" spans="6:6" x14ac:dyDescent="0.25">
      <c r="F369"/>
    </row>
    <row r="370" spans="6:6" x14ac:dyDescent="0.25">
      <c r="F370"/>
    </row>
    <row r="371" spans="6:6" x14ac:dyDescent="0.25">
      <c r="F371"/>
    </row>
    <row r="372" spans="6:6" x14ac:dyDescent="0.25">
      <c r="F372"/>
    </row>
    <row r="373" spans="6:6" x14ac:dyDescent="0.25">
      <c r="F373"/>
    </row>
    <row r="374" spans="6:6" x14ac:dyDescent="0.25">
      <c r="F374"/>
    </row>
    <row r="375" spans="6:6" x14ac:dyDescent="0.25">
      <c r="F375"/>
    </row>
    <row r="376" spans="6:6" x14ac:dyDescent="0.25">
      <c r="F376"/>
    </row>
    <row r="377" spans="6:6" x14ac:dyDescent="0.25">
      <c r="F377"/>
    </row>
    <row r="378" spans="6:6" x14ac:dyDescent="0.25">
      <c r="F378"/>
    </row>
    <row r="379" spans="6:6" x14ac:dyDescent="0.25">
      <c r="F379"/>
    </row>
    <row r="380" spans="6:6" x14ac:dyDescent="0.25">
      <c r="F380"/>
    </row>
    <row r="381" spans="6:6" x14ac:dyDescent="0.25">
      <c r="F381"/>
    </row>
    <row r="382" spans="6:6" x14ac:dyDescent="0.25">
      <c r="F382"/>
    </row>
    <row r="383" spans="6:6" x14ac:dyDescent="0.25">
      <c r="F383"/>
    </row>
    <row r="384" spans="6:6" x14ac:dyDescent="0.25">
      <c r="F384"/>
    </row>
    <row r="385" spans="6:6" x14ac:dyDescent="0.25">
      <c r="F385"/>
    </row>
    <row r="386" spans="6:6" x14ac:dyDescent="0.25">
      <c r="F386"/>
    </row>
    <row r="387" spans="6:6" x14ac:dyDescent="0.25">
      <c r="F387"/>
    </row>
    <row r="388" spans="6:6" x14ac:dyDescent="0.25">
      <c r="F388"/>
    </row>
    <row r="389" spans="6:6" x14ac:dyDescent="0.25">
      <c r="F389"/>
    </row>
    <row r="390" spans="6:6" x14ac:dyDescent="0.25">
      <c r="F390"/>
    </row>
    <row r="391" spans="6:6" x14ac:dyDescent="0.25">
      <c r="F391"/>
    </row>
    <row r="392" spans="6:6" x14ac:dyDescent="0.25">
      <c r="F392"/>
    </row>
    <row r="393" spans="6:6" x14ac:dyDescent="0.25">
      <c r="F393"/>
    </row>
    <row r="394" spans="6:6" x14ac:dyDescent="0.25">
      <c r="F394"/>
    </row>
    <row r="395" spans="6:6" x14ac:dyDescent="0.25">
      <c r="F395"/>
    </row>
    <row r="396" spans="6:6" x14ac:dyDescent="0.25">
      <c r="F396"/>
    </row>
    <row r="397" spans="6:6" x14ac:dyDescent="0.25">
      <c r="F397"/>
    </row>
    <row r="398" spans="6:6" x14ac:dyDescent="0.25">
      <c r="F398"/>
    </row>
    <row r="399" spans="6:6" x14ac:dyDescent="0.25">
      <c r="F399"/>
    </row>
    <row r="400" spans="6:6" x14ac:dyDescent="0.25">
      <c r="F400"/>
    </row>
    <row r="401" spans="6:6" x14ac:dyDescent="0.25">
      <c r="F401"/>
    </row>
    <row r="402" spans="6:6" x14ac:dyDescent="0.25">
      <c r="F402"/>
    </row>
    <row r="403" spans="6:6" x14ac:dyDescent="0.25">
      <c r="F403"/>
    </row>
    <row r="404" spans="6:6" x14ac:dyDescent="0.25">
      <c r="F404"/>
    </row>
    <row r="405" spans="6:6" x14ac:dyDescent="0.25">
      <c r="F405"/>
    </row>
    <row r="406" spans="6:6" x14ac:dyDescent="0.25">
      <c r="F406"/>
    </row>
    <row r="407" spans="6:6" x14ac:dyDescent="0.25">
      <c r="F407"/>
    </row>
    <row r="408" spans="6:6" x14ac:dyDescent="0.25">
      <c r="F408"/>
    </row>
    <row r="409" spans="6:6" x14ac:dyDescent="0.25">
      <c r="F409"/>
    </row>
    <row r="410" spans="6:6" x14ac:dyDescent="0.25">
      <c r="F410"/>
    </row>
    <row r="411" spans="6:6" x14ac:dyDescent="0.25">
      <c r="F411"/>
    </row>
    <row r="412" spans="6:6" x14ac:dyDescent="0.25">
      <c r="F412"/>
    </row>
    <row r="413" spans="6:6" x14ac:dyDescent="0.25">
      <c r="F413"/>
    </row>
    <row r="414" spans="6:6" x14ac:dyDescent="0.25">
      <c r="F414"/>
    </row>
    <row r="415" spans="6:6" x14ac:dyDescent="0.25">
      <c r="F415"/>
    </row>
    <row r="416" spans="6:6" x14ac:dyDescent="0.25">
      <c r="F416"/>
    </row>
    <row r="417" spans="6:6" x14ac:dyDescent="0.25">
      <c r="F417"/>
    </row>
    <row r="418" spans="6:6" x14ac:dyDescent="0.25">
      <c r="F418"/>
    </row>
    <row r="419" spans="6:6" x14ac:dyDescent="0.25">
      <c r="F419"/>
    </row>
    <row r="420" spans="6:6" x14ac:dyDescent="0.25">
      <c r="F420"/>
    </row>
    <row r="421" spans="6:6" x14ac:dyDescent="0.25">
      <c r="F421"/>
    </row>
    <row r="422" spans="6:6" x14ac:dyDescent="0.25">
      <c r="F422"/>
    </row>
    <row r="423" spans="6:6" x14ac:dyDescent="0.25">
      <c r="F423"/>
    </row>
    <row r="424" spans="6:6" x14ac:dyDescent="0.25">
      <c r="F424"/>
    </row>
    <row r="425" spans="6:6" x14ac:dyDescent="0.25">
      <c r="F425"/>
    </row>
    <row r="426" spans="6:6" x14ac:dyDescent="0.25">
      <c r="F426"/>
    </row>
    <row r="427" spans="6:6" x14ac:dyDescent="0.25">
      <c r="F427"/>
    </row>
    <row r="428" spans="6:6" x14ac:dyDescent="0.25">
      <c r="F428"/>
    </row>
    <row r="429" spans="6:6" x14ac:dyDescent="0.25">
      <c r="F429"/>
    </row>
    <row r="430" spans="6:6" x14ac:dyDescent="0.25">
      <c r="F430"/>
    </row>
    <row r="431" spans="6:6" x14ac:dyDescent="0.25">
      <c r="F431"/>
    </row>
    <row r="432" spans="6:6" x14ac:dyDescent="0.25">
      <c r="F432"/>
    </row>
    <row r="433" spans="6:6" x14ac:dyDescent="0.25">
      <c r="F433"/>
    </row>
    <row r="434" spans="6:6" x14ac:dyDescent="0.25">
      <c r="F434"/>
    </row>
    <row r="435" spans="6:6" x14ac:dyDescent="0.25">
      <c r="F435"/>
    </row>
    <row r="436" spans="6:6" x14ac:dyDescent="0.25">
      <c r="F436"/>
    </row>
    <row r="437" spans="6:6" x14ac:dyDescent="0.25">
      <c r="F437"/>
    </row>
    <row r="438" spans="6:6" x14ac:dyDescent="0.25">
      <c r="F438"/>
    </row>
    <row r="439" spans="6:6" x14ac:dyDescent="0.25">
      <c r="F439"/>
    </row>
    <row r="440" spans="6:6" x14ac:dyDescent="0.25">
      <c r="F440"/>
    </row>
    <row r="441" spans="6:6" x14ac:dyDescent="0.25">
      <c r="F441"/>
    </row>
    <row r="442" spans="6:6" x14ac:dyDescent="0.25">
      <c r="F442"/>
    </row>
    <row r="443" spans="6:6" x14ac:dyDescent="0.25">
      <c r="F443"/>
    </row>
    <row r="444" spans="6:6" x14ac:dyDescent="0.25">
      <c r="F444"/>
    </row>
    <row r="445" spans="6:6" x14ac:dyDescent="0.25">
      <c r="F445"/>
    </row>
    <row r="446" spans="6:6" x14ac:dyDescent="0.25">
      <c r="F446"/>
    </row>
    <row r="447" spans="6:6" x14ac:dyDescent="0.25">
      <c r="F447"/>
    </row>
    <row r="448" spans="6:6" x14ac:dyDescent="0.25">
      <c r="F448"/>
    </row>
    <row r="449" spans="6:6" x14ac:dyDescent="0.25">
      <c r="F449"/>
    </row>
    <row r="450" spans="6:6" x14ac:dyDescent="0.25">
      <c r="F450"/>
    </row>
    <row r="451" spans="6:6" x14ac:dyDescent="0.25">
      <c r="F451"/>
    </row>
    <row r="452" spans="6:6" x14ac:dyDescent="0.25">
      <c r="F452"/>
    </row>
    <row r="453" spans="6:6" x14ac:dyDescent="0.25">
      <c r="F453"/>
    </row>
    <row r="454" spans="6:6" x14ac:dyDescent="0.25">
      <c r="F454"/>
    </row>
    <row r="455" spans="6:6" x14ac:dyDescent="0.25">
      <c r="F455"/>
    </row>
  </sheetData>
  <mergeCells count="39">
    <mergeCell ref="C28:E28"/>
    <mergeCell ref="C33:E33"/>
    <mergeCell ref="B49:F50"/>
    <mergeCell ref="B47:F47"/>
    <mergeCell ref="B36:F37"/>
    <mergeCell ref="B7:F7"/>
    <mergeCell ref="B8:F8"/>
    <mergeCell ref="C9:E9"/>
    <mergeCell ref="C10:E10"/>
    <mergeCell ref="C11:E11"/>
    <mergeCell ref="C17:E17"/>
    <mergeCell ref="C18:E18"/>
    <mergeCell ref="C19:E19"/>
    <mergeCell ref="C20:E20"/>
    <mergeCell ref="C21:E21"/>
    <mergeCell ref="C22:E22"/>
    <mergeCell ref="C27:E27"/>
    <mergeCell ref="B6:F6"/>
    <mergeCell ref="B1:F1"/>
    <mergeCell ref="B2:F2"/>
    <mergeCell ref="B3:F3"/>
    <mergeCell ref="B4:F4"/>
    <mergeCell ref="B5:F5"/>
    <mergeCell ref="B39:F41"/>
    <mergeCell ref="B43:F45"/>
    <mergeCell ref="C12:E12"/>
    <mergeCell ref="C13:E13"/>
    <mergeCell ref="C29:E29"/>
    <mergeCell ref="C30:E30"/>
    <mergeCell ref="C14:E14"/>
    <mergeCell ref="C15:E15"/>
    <mergeCell ref="C16:E16"/>
    <mergeCell ref="C24:E24"/>
    <mergeCell ref="C23:E23"/>
    <mergeCell ref="C26:E26"/>
    <mergeCell ref="C32:E32"/>
    <mergeCell ref="C34:E34"/>
    <mergeCell ref="C25:E25"/>
    <mergeCell ref="C31:E31"/>
  </mergeCells>
  <pageMargins left="0.70866141732283472" right="0.70866141732283472" top="0.74803149606299213" bottom="0.74803149606299213" header="0.31496062992125984" footer="0.31496062992125984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</vt:lpstr>
      <vt:lpstr>'2024'!Область_печати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2026-04-13T01:35:04Z</dcterms:modified>
</cp:coreProperties>
</file>